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Sheet1!$A$1:$P$57</definedName>
  </definedNames>
  <calcPr calcId="144525"/>
</workbook>
</file>

<file path=xl/sharedStrings.xml><?xml version="1.0" encoding="utf-8"?>
<sst xmlns="http://schemas.openxmlformats.org/spreadsheetml/2006/main" count="79" uniqueCount="61">
  <si>
    <t>2022级 XXXX 专业教学进程总表（专科）</t>
  </si>
  <si>
    <t>类别</t>
  </si>
  <si>
    <t>课程性质</t>
  </si>
  <si>
    <t>序号</t>
  </si>
  <si>
    <t>课程名称</t>
  </si>
  <si>
    <t>总
学
时</t>
  </si>
  <si>
    <t>学分</t>
  </si>
  <si>
    <t>学时分配</t>
  </si>
  <si>
    <t>按学期分配学时数</t>
  </si>
  <si>
    <t>理论教学</t>
  </si>
  <si>
    <t>课内实践</t>
  </si>
  <si>
    <t>集中实训</t>
  </si>
  <si>
    <t>社会实践</t>
  </si>
  <si>
    <t>第一学期20周</t>
  </si>
  <si>
    <t>第二学期20周</t>
  </si>
  <si>
    <t>第三学期20周</t>
  </si>
  <si>
    <t>第四学期20周</t>
  </si>
  <si>
    <t>第五学期20周</t>
  </si>
  <si>
    <t>第六学期16周</t>
  </si>
  <si>
    <t>通识教育课程</t>
  </si>
  <si>
    <t>必修课程</t>
  </si>
  <si>
    <t>实用英语*</t>
  </si>
  <si>
    <t>信息技术*</t>
  </si>
  <si>
    <t>毛泽东思想与中国特色社会主义理论体系概论*</t>
  </si>
  <si>
    <t>习近平新时代中国特色社会主义思想概论*</t>
  </si>
  <si>
    <t>形势与政策</t>
  </si>
  <si>
    <t>思想道德修养与法律基础</t>
  </si>
  <si>
    <t>体育与健康</t>
  </si>
  <si>
    <t>写作与交流</t>
  </si>
  <si>
    <t>礼仪与修养</t>
  </si>
  <si>
    <t>幸福职业人（大学生心理健康教育、大学生职业生涯规划）</t>
  </si>
  <si>
    <t>创新创业基础</t>
  </si>
  <si>
    <t>就业创业教育（大学生职业生涯规划、大学生就业指导）</t>
  </si>
  <si>
    <t>军事理论I</t>
  </si>
  <si>
    <t>小  计</t>
  </si>
  <si>
    <t>公选课程</t>
  </si>
  <si>
    <t>公共选修课（艺术类、人文素质类、创新创业发展类）</t>
  </si>
  <si>
    <t>专业基础课程</t>
  </si>
  <si>
    <t>课程名称*</t>
  </si>
  <si>
    <t>专业核心课程</t>
  </si>
  <si>
    <t>课程名称*▲</t>
  </si>
  <si>
    <t>专业拓展课程</t>
  </si>
  <si>
    <t>选修课程</t>
  </si>
  <si>
    <t>XX课程综合实训</t>
  </si>
  <si>
    <t>获取技能证书、参赛或参与重大教学实践活动等</t>
  </si>
  <si>
    <t>专业集中实训</t>
  </si>
  <si>
    <t>冬季小学期（2周）</t>
  </si>
  <si>
    <t>专项技能提升/社会实践（2周）</t>
  </si>
  <si>
    <t>岗位认识实习</t>
  </si>
  <si>
    <t>跟岗教育见习</t>
  </si>
  <si>
    <t>岗位实习（6个月）</t>
  </si>
  <si>
    <t>合计1</t>
  </si>
  <si>
    <t>每学期总课时少于380</t>
  </si>
  <si>
    <t>素质拓展模块</t>
  </si>
  <si>
    <t>军训</t>
  </si>
  <si>
    <t>军事理论II</t>
  </si>
  <si>
    <t>安全教育、禁毒、志愿服务类</t>
  </si>
  <si>
    <t>第二课堂</t>
  </si>
  <si>
    <t>劳动教育</t>
  </si>
  <si>
    <t>合计2</t>
  </si>
  <si>
    <t>注：1、标*为考试课,标▲为专业核心课。以16学时计1学分。
    2、通识教育课程设置为学校统一固定安排。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</si>
</sst>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9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C00000"/>
      <name val="宋体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18" borderId="16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/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/>
  </cellStyleXfs>
  <cellXfs count="147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1" fillId="3" borderId="0" xfId="0" applyFont="1" applyFill="1" applyBorder="1" applyAlignment="1"/>
    <xf numFmtId="0" fontId="2" fillId="0" borderId="0" xfId="51" applyFont="1" applyFill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0" fontId="3" fillId="4" borderId="2" xfId="51" applyNumberFormat="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6" xfId="51" applyNumberFormat="1" applyFont="1" applyFill="1" applyBorder="1" applyAlignment="1">
      <alignment horizontal="center" vertical="center" wrapText="1"/>
    </xf>
    <xf numFmtId="0" fontId="3" fillId="4" borderId="6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3" fillId="0" borderId="7" xfId="51" applyNumberFormat="1" applyFont="1" applyFill="1" applyBorder="1" applyAlignment="1">
      <alignment horizontal="center" vertical="center" wrapText="1"/>
    </xf>
    <xf numFmtId="0" fontId="3" fillId="0" borderId="8" xfId="51" applyNumberFormat="1" applyFont="1" applyFill="1" applyBorder="1" applyAlignment="1">
      <alignment horizontal="center" vertical="center" wrapText="1"/>
    </xf>
    <xf numFmtId="0" fontId="3" fillId="4" borderId="8" xfId="51" applyNumberFormat="1" applyFont="1" applyFill="1" applyBorder="1" applyAlignment="1">
      <alignment horizontal="center" vertical="center" wrapText="1"/>
    </xf>
    <xf numFmtId="0" fontId="4" fillId="0" borderId="8" xfId="5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36" applyFont="1" applyFill="1" applyBorder="1" applyAlignment="1">
      <alignment horizontal="left" vertical="center" shrinkToFit="1"/>
    </xf>
    <xf numFmtId="0" fontId="6" fillId="5" borderId="9" xfId="36" applyFont="1" applyFill="1" applyBorder="1" applyAlignment="1">
      <alignment horizontal="center" vertical="center" wrapText="1"/>
    </xf>
    <xf numFmtId="176" fontId="6" fillId="5" borderId="9" xfId="0" applyNumberFormat="1" applyFont="1" applyFill="1" applyBorder="1" applyAlignment="1">
      <alignment horizontal="center" vertical="center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7" fillId="5" borderId="9" xfId="36" applyFont="1" applyFill="1" applyBorder="1" applyAlignment="1">
      <alignment horizontal="center" vertical="center" wrapText="1"/>
    </xf>
    <xf numFmtId="176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8" fillId="0" borderId="9" xfId="47" applyFont="1" applyFill="1" applyBorder="1" applyAlignment="1">
      <alignment horizontal="left" vertical="center" wrapText="1"/>
    </xf>
    <xf numFmtId="0" fontId="8" fillId="5" borderId="9" xfId="36" applyFont="1" applyFill="1" applyBorder="1" applyAlignment="1">
      <alignment horizontal="center" vertical="center" wrapText="1"/>
    </xf>
    <xf numFmtId="176" fontId="8" fillId="5" borderId="9" xfId="0" applyNumberFormat="1" applyFont="1" applyFill="1" applyBorder="1" applyAlignment="1">
      <alignment horizontal="center" vertical="center" wrapText="1"/>
    </xf>
    <xf numFmtId="0" fontId="8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9" xfId="36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255" wrapText="1"/>
    </xf>
    <xf numFmtId="0" fontId="5" fillId="6" borderId="9" xfId="0" applyFont="1" applyFill="1" applyBorder="1" applyAlignment="1">
      <alignment horizontal="center" vertical="center" wrapText="1"/>
    </xf>
    <xf numFmtId="176" fontId="5" fillId="6" borderId="9" xfId="0" applyNumberFormat="1" applyFont="1" applyFill="1" applyBorder="1" applyAlignment="1">
      <alignment horizontal="center" vertical="center" wrapText="1"/>
    </xf>
    <xf numFmtId="0" fontId="9" fillId="5" borderId="9" xfId="36" applyFont="1" applyFill="1" applyBorder="1" applyAlignment="1">
      <alignment horizontal="center" vertical="center" wrapText="1"/>
    </xf>
    <xf numFmtId="176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textRotation="255" wrapText="1"/>
    </xf>
    <xf numFmtId="0" fontId="6" fillId="0" borderId="9" xfId="36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/>
    <xf numFmtId="0" fontId="5" fillId="6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1" fontId="5" fillId="6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1" fontId="10" fillId="6" borderId="9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textRotation="255" wrapText="1"/>
    </xf>
    <xf numFmtId="0" fontId="5" fillId="6" borderId="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76" fontId="5" fillId="6" borderId="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/>
    </xf>
    <xf numFmtId="177" fontId="5" fillId="7" borderId="3" xfId="0" applyNumberFormat="1" applyFont="1" applyFill="1" applyBorder="1" applyAlignment="1">
      <alignment horizontal="center" vertical="center" wrapText="1"/>
    </xf>
    <xf numFmtId="177" fontId="5" fillId="7" borderId="4" xfId="0" applyNumberFormat="1" applyFont="1" applyFill="1" applyBorder="1" applyAlignment="1">
      <alignment horizontal="center" vertical="center" wrapText="1"/>
    </xf>
    <xf numFmtId="177" fontId="5" fillId="7" borderId="10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176" fontId="5" fillId="7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3" fillId="0" borderId="9" xfId="51" applyNumberFormat="1" applyFont="1" applyFill="1" applyBorder="1" applyAlignment="1">
      <alignment horizontal="center" vertical="center" wrapText="1"/>
    </xf>
    <xf numFmtId="0" fontId="4" fillId="3" borderId="2" xfId="51" applyNumberFormat="1" applyFont="1" applyFill="1" applyBorder="1" applyAlignment="1">
      <alignment horizontal="center" vertical="center" wrapText="1"/>
    </xf>
    <xf numFmtId="0" fontId="12" fillId="0" borderId="2" xfId="36" applyNumberFormat="1" applyFont="1" applyFill="1" applyBorder="1" applyAlignment="1">
      <alignment horizontal="center" vertical="center" wrapText="1"/>
    </xf>
    <xf numFmtId="0" fontId="4" fillId="0" borderId="9" xfId="51" applyNumberFormat="1" applyFont="1" applyFill="1" applyBorder="1" applyAlignment="1">
      <alignment horizontal="center" vertical="center" wrapText="1"/>
    </xf>
    <xf numFmtId="0" fontId="4" fillId="3" borderId="8" xfId="51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9" xfId="36" applyFont="1" applyFill="1" applyBorder="1" applyAlignment="1">
      <alignment horizontal="center" vertical="center" wrapText="1"/>
    </xf>
    <xf numFmtId="0" fontId="6" fillId="3" borderId="9" xfId="36" applyFont="1" applyFill="1" applyBorder="1" applyAlignment="1">
      <alignment horizontal="center" vertical="center" wrapText="1"/>
    </xf>
    <xf numFmtId="0" fontId="6" fillId="5" borderId="9" xfId="0" applyNumberFormat="1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9" xfId="36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8" fillId="5" borderId="9" xfId="47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176" fontId="8" fillId="5" borderId="9" xfId="47" applyNumberFormat="1" applyFont="1" applyFill="1" applyBorder="1" applyAlignment="1">
      <alignment horizontal="center" vertical="center" wrapText="1"/>
    </xf>
    <xf numFmtId="0" fontId="8" fillId="3" borderId="9" xfId="36" applyFont="1" applyFill="1" applyBorder="1" applyAlignment="1">
      <alignment horizontal="center" vertical="center" wrapText="1"/>
    </xf>
    <xf numFmtId="0" fontId="8" fillId="5" borderId="9" xfId="0" applyNumberFormat="1" applyFont="1" applyFill="1" applyBorder="1" applyAlignment="1">
      <alignment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/>
    <xf numFmtId="0" fontId="6" fillId="5" borderId="9" xfId="0" applyFont="1" applyFill="1" applyBorder="1" applyAlignment="1"/>
    <xf numFmtId="0" fontId="6" fillId="5" borderId="9" xfId="0" applyNumberFormat="1" applyFont="1" applyFill="1" applyBorder="1" applyAlignment="1"/>
    <xf numFmtId="0" fontId="5" fillId="6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0" fontId="14" fillId="3" borderId="0" xfId="0" applyFont="1" applyFill="1" applyBorder="1" applyAlignment="1"/>
    <xf numFmtId="0" fontId="8" fillId="3" borderId="9" xfId="0" applyFont="1" applyFill="1" applyBorder="1" applyAlignment="1">
      <alignment vertical="center"/>
    </xf>
    <xf numFmtId="0" fontId="8" fillId="5" borderId="9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5" borderId="9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6" borderId="9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36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/>
    <xf numFmtId="0" fontId="1" fillId="3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教学进程总表(新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10市场营销专业教学进程总表(市场新20101130)" xfId="47"/>
    <cellStyle name="强调文字颜色 6" xfId="48" builtinId="49"/>
    <cellStyle name="40% - 强调文字颜色 6" xfId="49" builtinId="51"/>
    <cellStyle name="60% - 强调文字颜色 6" xfId="50" builtinId="52"/>
    <cellStyle name="常规_2011电子商务进程表" xfId="51"/>
  </cellStyles>
  <dxfs count="1">
    <dxf>
      <font>
        <color indexed="9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R122"/>
  <sheetViews>
    <sheetView tabSelected="1" workbookViewId="0">
      <selection activeCell="R13" sqref="R13"/>
    </sheetView>
  </sheetViews>
  <sheetFormatPr defaultColWidth="9" defaultRowHeight="15.6"/>
  <cols>
    <col min="1" max="3" width="4.62962962962963" style="2" customWidth="1"/>
    <col min="4" max="4" width="26.6666666666667" style="2" customWidth="1"/>
    <col min="5" max="5" width="5.22222222222222" style="2" customWidth="1"/>
    <col min="6" max="6" width="4.88888888888889" style="2" customWidth="1"/>
    <col min="7" max="7" width="5" style="2" customWidth="1"/>
    <col min="8" max="8" width="5.44444444444444" style="2" customWidth="1"/>
    <col min="9" max="10" width="4.62962962962963" style="2" customWidth="1"/>
    <col min="11" max="11" width="5.11111111111111" style="3" customWidth="1"/>
    <col min="12" max="12" width="5.11111111111111" style="2" customWidth="1"/>
    <col min="13" max="13" width="4.62962962962963" style="3" customWidth="1"/>
    <col min="14" max="14" width="4.62962962962963" style="2" customWidth="1"/>
    <col min="15" max="15" width="4.62962962962963" style="3" customWidth="1"/>
    <col min="16" max="16" width="4.62962962962963" style="2" customWidth="1"/>
    <col min="17" max="16384" width="9" style="2"/>
  </cols>
  <sheetData>
    <row r="1" ht="3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9"/>
      <c r="I2" s="9"/>
      <c r="J2" s="9"/>
      <c r="K2" s="99" t="s">
        <v>8</v>
      </c>
      <c r="L2" s="99"/>
      <c r="M2" s="99"/>
      <c r="N2" s="99"/>
      <c r="O2" s="99"/>
      <c r="P2" s="99"/>
    </row>
    <row r="3" spans="1:16">
      <c r="A3" s="10"/>
      <c r="B3" s="11"/>
      <c r="C3" s="11"/>
      <c r="D3" s="11"/>
      <c r="E3" s="12"/>
      <c r="F3" s="11"/>
      <c r="G3" s="13" t="s">
        <v>9</v>
      </c>
      <c r="H3" s="13" t="s">
        <v>10</v>
      </c>
      <c r="I3" s="13" t="s">
        <v>11</v>
      </c>
      <c r="J3" s="13" t="s">
        <v>12</v>
      </c>
      <c r="K3" s="100" t="s">
        <v>13</v>
      </c>
      <c r="L3" s="13" t="s">
        <v>14</v>
      </c>
      <c r="M3" s="100" t="s">
        <v>15</v>
      </c>
      <c r="N3" s="101" t="s">
        <v>16</v>
      </c>
      <c r="O3" s="100" t="s">
        <v>17</v>
      </c>
      <c r="P3" s="102" t="s">
        <v>18</v>
      </c>
    </row>
    <row r="4" ht="24" customHeight="1" spans="1:16">
      <c r="A4" s="14"/>
      <c r="B4" s="15"/>
      <c r="C4" s="15"/>
      <c r="D4" s="15"/>
      <c r="E4" s="16"/>
      <c r="F4" s="15"/>
      <c r="G4" s="17"/>
      <c r="H4" s="17"/>
      <c r="I4" s="17"/>
      <c r="J4" s="17"/>
      <c r="K4" s="103"/>
      <c r="L4" s="17"/>
      <c r="M4" s="103"/>
      <c r="N4" s="104"/>
      <c r="O4" s="103"/>
      <c r="P4" s="102"/>
    </row>
    <row r="5" spans="1:16">
      <c r="A5" s="18" t="s">
        <v>19</v>
      </c>
      <c r="B5" s="18" t="s">
        <v>20</v>
      </c>
      <c r="C5" s="19">
        <v>1</v>
      </c>
      <c r="D5" s="20" t="s">
        <v>21</v>
      </c>
      <c r="E5" s="21">
        <v>128</v>
      </c>
      <c r="F5" s="22">
        <v>8</v>
      </c>
      <c r="G5" s="23">
        <v>64</v>
      </c>
      <c r="H5" s="23">
        <v>64</v>
      </c>
      <c r="I5" s="25"/>
      <c r="J5" s="25"/>
      <c r="K5" s="105">
        <v>60</v>
      </c>
      <c r="L5" s="27">
        <v>68</v>
      </c>
      <c r="M5" s="106"/>
      <c r="N5" s="21"/>
      <c r="O5" s="107"/>
      <c r="P5" s="108"/>
    </row>
    <row r="6" ht="14.4" spans="1:16">
      <c r="A6" s="24"/>
      <c r="B6" s="24"/>
      <c r="C6" s="19">
        <v>2</v>
      </c>
      <c r="D6" s="20" t="s">
        <v>22</v>
      </c>
      <c r="E6" s="21">
        <v>60</v>
      </c>
      <c r="F6" s="22">
        <v>4</v>
      </c>
      <c r="G6" s="23">
        <v>16</v>
      </c>
      <c r="H6" s="25">
        <v>44</v>
      </c>
      <c r="I6" s="25"/>
      <c r="J6" s="25"/>
      <c r="K6" s="109"/>
      <c r="L6" s="21"/>
      <c r="M6" s="107"/>
      <c r="N6" s="21"/>
      <c r="O6" s="107"/>
      <c r="P6" s="108"/>
    </row>
    <row r="7" ht="24" spans="1:16">
      <c r="A7" s="24"/>
      <c r="B7" s="24"/>
      <c r="C7" s="19">
        <v>3</v>
      </c>
      <c r="D7" s="26" t="s">
        <v>23</v>
      </c>
      <c r="E7" s="27">
        <v>32</v>
      </c>
      <c r="F7" s="28">
        <v>2</v>
      </c>
      <c r="G7" s="29">
        <v>22</v>
      </c>
      <c r="H7" s="30">
        <v>6</v>
      </c>
      <c r="I7" s="30"/>
      <c r="J7" s="30">
        <v>4</v>
      </c>
      <c r="K7" s="110"/>
      <c r="L7" s="111"/>
      <c r="M7" s="106"/>
      <c r="N7" s="21"/>
      <c r="O7" s="107"/>
      <c r="P7" s="108"/>
    </row>
    <row r="8" ht="24" spans="1:16">
      <c r="A8" s="24"/>
      <c r="B8" s="24"/>
      <c r="C8" s="19">
        <v>4</v>
      </c>
      <c r="D8" s="31" t="s">
        <v>24</v>
      </c>
      <c r="E8" s="27">
        <v>48</v>
      </c>
      <c r="F8" s="28">
        <v>3</v>
      </c>
      <c r="G8" s="29">
        <v>32</v>
      </c>
      <c r="H8" s="30">
        <v>10</v>
      </c>
      <c r="I8" s="30"/>
      <c r="J8" s="30">
        <v>6</v>
      </c>
      <c r="K8" s="105"/>
      <c r="L8" s="111"/>
      <c r="M8" s="106"/>
      <c r="N8" s="21"/>
      <c r="O8" s="107"/>
      <c r="P8" s="108"/>
    </row>
    <row r="9" ht="14.4" spans="1:16">
      <c r="A9" s="24"/>
      <c r="B9" s="24"/>
      <c r="C9" s="19">
        <v>5</v>
      </c>
      <c r="D9" s="32" t="s">
        <v>25</v>
      </c>
      <c r="E9" s="21">
        <v>16</v>
      </c>
      <c r="F9" s="22">
        <v>1</v>
      </c>
      <c r="G9" s="23">
        <v>16</v>
      </c>
      <c r="H9" s="25"/>
      <c r="I9" s="25"/>
      <c r="J9" s="25"/>
      <c r="K9" s="109"/>
      <c r="L9" s="25"/>
      <c r="M9" s="107">
        <v>8</v>
      </c>
      <c r="N9" s="21">
        <v>8</v>
      </c>
      <c r="O9" s="107"/>
      <c r="P9" s="108"/>
    </row>
    <row r="10" spans="1:16">
      <c r="A10" s="24"/>
      <c r="B10" s="24"/>
      <c r="C10" s="19">
        <v>6</v>
      </c>
      <c r="D10" s="20" t="s">
        <v>26</v>
      </c>
      <c r="E10" s="21">
        <v>48</v>
      </c>
      <c r="F10" s="22">
        <v>3</v>
      </c>
      <c r="G10" s="23">
        <v>32</v>
      </c>
      <c r="H10" s="25">
        <v>10</v>
      </c>
      <c r="I10" s="25"/>
      <c r="J10" s="25">
        <v>6</v>
      </c>
      <c r="K10" s="109"/>
      <c r="L10" s="21"/>
      <c r="M10" s="107"/>
      <c r="N10" s="21"/>
      <c r="O10" s="107"/>
      <c r="P10" s="108"/>
    </row>
    <row r="11" ht="22.5" customHeight="1" spans="1:16">
      <c r="A11" s="24"/>
      <c r="B11" s="24"/>
      <c r="C11" s="19">
        <v>7</v>
      </c>
      <c r="D11" s="20" t="s">
        <v>27</v>
      </c>
      <c r="E11" s="21">
        <v>64</v>
      </c>
      <c r="F11" s="22">
        <v>4</v>
      </c>
      <c r="G11" s="23"/>
      <c r="H11" s="25">
        <v>54</v>
      </c>
      <c r="I11" s="25">
        <v>10</v>
      </c>
      <c r="J11" s="25"/>
      <c r="K11" s="112">
        <v>32</v>
      </c>
      <c r="L11" s="49">
        <v>32</v>
      </c>
      <c r="M11" s="113"/>
      <c r="N11" s="21"/>
      <c r="O11" s="107"/>
      <c r="P11" s="108"/>
    </row>
    <row r="12" ht="20.25" customHeight="1" spans="1:16">
      <c r="A12" s="24"/>
      <c r="B12" s="24"/>
      <c r="C12" s="19">
        <v>8</v>
      </c>
      <c r="D12" s="33" t="s">
        <v>28</v>
      </c>
      <c r="E12" s="21">
        <v>32</v>
      </c>
      <c r="F12" s="22">
        <v>2</v>
      </c>
      <c r="G12" s="23">
        <v>16</v>
      </c>
      <c r="H12" s="25">
        <v>16</v>
      </c>
      <c r="I12" s="25"/>
      <c r="J12" s="25"/>
      <c r="K12" s="109"/>
      <c r="L12" s="21"/>
      <c r="M12" s="107"/>
      <c r="N12" s="21"/>
      <c r="O12" s="107"/>
      <c r="P12" s="108"/>
    </row>
    <row r="13" ht="20.25" customHeight="1" spans="1:16">
      <c r="A13" s="24"/>
      <c r="B13" s="24"/>
      <c r="C13" s="19">
        <v>9</v>
      </c>
      <c r="D13" s="33" t="s">
        <v>29</v>
      </c>
      <c r="E13" s="21">
        <v>16</v>
      </c>
      <c r="F13" s="22">
        <v>1</v>
      </c>
      <c r="G13" s="23">
        <v>8</v>
      </c>
      <c r="H13" s="25">
        <v>8</v>
      </c>
      <c r="I13" s="25"/>
      <c r="J13" s="25"/>
      <c r="K13" s="109"/>
      <c r="L13" s="21"/>
      <c r="M13" s="107"/>
      <c r="N13" s="21"/>
      <c r="O13" s="107"/>
      <c r="P13" s="108"/>
    </row>
    <row r="14" ht="34" customHeight="1" spans="1:16">
      <c r="A14" s="24"/>
      <c r="B14" s="24"/>
      <c r="C14" s="19">
        <v>10</v>
      </c>
      <c r="D14" s="34" t="s">
        <v>30</v>
      </c>
      <c r="E14" s="35">
        <v>16</v>
      </c>
      <c r="F14" s="36">
        <v>1</v>
      </c>
      <c r="G14" s="37">
        <v>8</v>
      </c>
      <c r="H14" s="38">
        <v>8</v>
      </c>
      <c r="I14" s="114"/>
      <c r="J14" s="114"/>
      <c r="K14" s="115">
        <v>16</v>
      </c>
      <c r="L14" s="116"/>
      <c r="M14" s="117"/>
      <c r="N14" s="35"/>
      <c r="O14" s="117"/>
      <c r="P14" s="118"/>
    </row>
    <row r="15" ht="20.25" customHeight="1" spans="1:16">
      <c r="A15" s="24"/>
      <c r="B15" s="24"/>
      <c r="C15" s="19">
        <v>11</v>
      </c>
      <c r="D15" s="39" t="s">
        <v>31</v>
      </c>
      <c r="E15" s="40">
        <v>16</v>
      </c>
      <c r="F15" s="41">
        <v>1</v>
      </c>
      <c r="G15" s="42">
        <v>8</v>
      </c>
      <c r="H15" s="43">
        <v>8</v>
      </c>
      <c r="I15" s="43"/>
      <c r="J15" s="43"/>
      <c r="K15" s="115">
        <v>16</v>
      </c>
      <c r="L15" s="119"/>
      <c r="M15" s="117"/>
      <c r="N15" s="40"/>
      <c r="O15" s="117"/>
      <c r="P15" s="120"/>
    </row>
    <row r="16" ht="33" customHeight="1" spans="1:16">
      <c r="A16" s="24"/>
      <c r="B16" s="24"/>
      <c r="C16" s="19">
        <v>12</v>
      </c>
      <c r="D16" s="44" t="s">
        <v>32</v>
      </c>
      <c r="E16" s="40">
        <v>86</v>
      </c>
      <c r="F16" s="41">
        <v>5</v>
      </c>
      <c r="G16" s="42">
        <v>36</v>
      </c>
      <c r="H16" s="43">
        <v>50</v>
      </c>
      <c r="I16" s="43"/>
      <c r="J16" s="43"/>
      <c r="K16" s="115"/>
      <c r="L16" s="121"/>
      <c r="M16" s="117"/>
      <c r="N16" s="40">
        <v>86</v>
      </c>
      <c r="O16" s="117"/>
      <c r="P16" s="120"/>
    </row>
    <row r="17" ht="20.25" customHeight="1" spans="1:16">
      <c r="A17" s="24"/>
      <c r="B17" s="24"/>
      <c r="C17" s="19">
        <v>13</v>
      </c>
      <c r="D17" s="33" t="s">
        <v>33</v>
      </c>
      <c r="E17" s="21">
        <v>20</v>
      </c>
      <c r="F17" s="22">
        <v>1</v>
      </c>
      <c r="G17" s="23">
        <v>20</v>
      </c>
      <c r="H17" s="45"/>
      <c r="I17" s="25"/>
      <c r="J17" s="25"/>
      <c r="K17" s="109"/>
      <c r="L17" s="25"/>
      <c r="M17" s="107"/>
      <c r="N17" s="21"/>
      <c r="O17" s="107"/>
      <c r="P17" s="108"/>
    </row>
    <row r="18" ht="20.25" customHeight="1" spans="1:16">
      <c r="A18" s="24"/>
      <c r="B18" s="46"/>
      <c r="C18" s="47" t="s">
        <v>34</v>
      </c>
      <c r="D18" s="47"/>
      <c r="E18" s="47">
        <f t="shared" ref="E18:P18" si="0">SUM(E5:E17)</f>
        <v>582</v>
      </c>
      <c r="F18" s="48">
        <f t="shared" si="0"/>
        <v>36</v>
      </c>
      <c r="G18" s="48">
        <f t="shared" si="0"/>
        <v>278</v>
      </c>
      <c r="H18" s="48">
        <f t="shared" si="0"/>
        <v>278</v>
      </c>
      <c r="I18" s="48">
        <f t="shared" si="0"/>
        <v>10</v>
      </c>
      <c r="J18" s="48">
        <f t="shared" si="0"/>
        <v>16</v>
      </c>
      <c r="K18" s="48">
        <f t="shared" si="0"/>
        <v>124</v>
      </c>
      <c r="L18" s="48">
        <f t="shared" si="0"/>
        <v>100</v>
      </c>
      <c r="M18" s="48">
        <f t="shared" si="0"/>
        <v>8</v>
      </c>
      <c r="N18" s="48">
        <f t="shared" si="0"/>
        <v>94</v>
      </c>
      <c r="O18" s="48">
        <f t="shared" si="0"/>
        <v>0</v>
      </c>
      <c r="P18" s="48">
        <f t="shared" si="0"/>
        <v>0</v>
      </c>
    </row>
    <row r="19" ht="31.5" customHeight="1" spans="1:16">
      <c r="A19" s="24"/>
      <c r="B19" s="19" t="s">
        <v>35</v>
      </c>
      <c r="C19" s="19"/>
      <c r="D19" s="26" t="s">
        <v>36</v>
      </c>
      <c r="E19" s="49">
        <v>64</v>
      </c>
      <c r="F19" s="50">
        <v>4</v>
      </c>
      <c r="G19" s="51">
        <v>64</v>
      </c>
      <c r="H19" s="21"/>
      <c r="I19" s="21"/>
      <c r="J19" s="21"/>
      <c r="K19" s="107"/>
      <c r="L19" s="21"/>
      <c r="M19" s="122"/>
      <c r="N19" s="123"/>
      <c r="O19" s="122"/>
      <c r="P19" s="124"/>
    </row>
    <row r="20" ht="20.25" customHeight="1" spans="1:16">
      <c r="A20" s="46"/>
      <c r="B20" s="52"/>
      <c r="C20" s="47" t="s">
        <v>34</v>
      </c>
      <c r="D20" s="47"/>
      <c r="E20" s="47">
        <v>64</v>
      </c>
      <c r="F20" s="47">
        <v>4</v>
      </c>
      <c r="G20" s="47"/>
      <c r="H20" s="47"/>
      <c r="I20" s="47"/>
      <c r="J20" s="47"/>
      <c r="K20" s="110"/>
      <c r="L20" s="47"/>
      <c r="M20" s="110"/>
      <c r="N20" s="47"/>
      <c r="O20" s="110"/>
      <c r="P20" s="125"/>
    </row>
    <row r="21" ht="20.25" customHeight="1" spans="1:16">
      <c r="A21" s="18" t="s">
        <v>37</v>
      </c>
      <c r="B21" s="18" t="s">
        <v>20</v>
      </c>
      <c r="C21" s="19">
        <v>1</v>
      </c>
      <c r="D21" s="32" t="s">
        <v>38</v>
      </c>
      <c r="E21" s="53"/>
      <c r="F21" s="54"/>
      <c r="G21" s="54"/>
      <c r="H21" s="54"/>
      <c r="I21" s="54"/>
      <c r="J21" s="54"/>
      <c r="K21" s="109"/>
      <c r="L21" s="59"/>
      <c r="M21" s="109"/>
      <c r="N21" s="53"/>
      <c r="O21" s="109"/>
      <c r="P21" s="126"/>
    </row>
    <row r="22" ht="14.4" spans="1:16">
      <c r="A22" s="24"/>
      <c r="B22" s="24"/>
      <c r="C22" s="19">
        <v>2</v>
      </c>
      <c r="D22" s="32" t="s">
        <v>38</v>
      </c>
      <c r="E22" s="21"/>
      <c r="F22" s="25"/>
      <c r="G22" s="23"/>
      <c r="H22" s="25"/>
      <c r="I22" s="127"/>
      <c r="J22" s="127"/>
      <c r="K22" s="109"/>
      <c r="L22" s="21"/>
      <c r="M22" s="109"/>
      <c r="N22" s="21"/>
      <c r="O22" s="109"/>
      <c r="P22" s="23"/>
    </row>
    <row r="23" ht="14.4" spans="1:16">
      <c r="A23" s="24"/>
      <c r="B23" s="24"/>
      <c r="C23" s="19">
        <v>3</v>
      </c>
      <c r="D23" s="32" t="s">
        <v>38</v>
      </c>
      <c r="E23" s="21"/>
      <c r="F23" s="25"/>
      <c r="G23" s="23"/>
      <c r="H23" s="25"/>
      <c r="I23" s="127"/>
      <c r="J23" s="127"/>
      <c r="K23" s="109"/>
      <c r="L23" s="21"/>
      <c r="M23" s="109"/>
      <c r="N23" s="21"/>
      <c r="O23" s="109"/>
      <c r="P23" s="23"/>
    </row>
    <row r="24" spans="1:16">
      <c r="A24" s="24"/>
      <c r="B24" s="24"/>
      <c r="C24" s="19">
        <v>4</v>
      </c>
      <c r="D24" s="55"/>
      <c r="E24" s="21"/>
      <c r="F24" s="25"/>
      <c r="G24" s="21"/>
      <c r="H24" s="25"/>
      <c r="I24" s="21"/>
      <c r="J24" s="21"/>
      <c r="K24" s="109"/>
      <c r="L24" s="21"/>
      <c r="M24" s="109"/>
      <c r="N24" s="21"/>
      <c r="O24" s="109"/>
      <c r="P24" s="23"/>
    </row>
    <row r="25" spans="1:16">
      <c r="A25" s="24"/>
      <c r="B25" s="24"/>
      <c r="C25" s="19">
        <v>5</v>
      </c>
      <c r="D25" s="55"/>
      <c r="E25" s="21"/>
      <c r="F25" s="25"/>
      <c r="G25" s="21"/>
      <c r="H25" s="25"/>
      <c r="I25" s="21"/>
      <c r="J25" s="21"/>
      <c r="K25" s="109"/>
      <c r="L25" s="21"/>
      <c r="M25" s="109"/>
      <c r="N25" s="21"/>
      <c r="O25" s="109"/>
      <c r="P25" s="23"/>
    </row>
    <row r="26" spans="1:16">
      <c r="A26" s="24"/>
      <c r="B26" s="24"/>
      <c r="C26" s="19">
        <v>6</v>
      </c>
      <c r="D26" s="55"/>
      <c r="E26" s="21"/>
      <c r="F26" s="25"/>
      <c r="G26" s="21"/>
      <c r="H26" s="25"/>
      <c r="I26" s="21"/>
      <c r="J26" s="21"/>
      <c r="K26" s="109"/>
      <c r="L26" s="21"/>
      <c r="M26" s="109"/>
      <c r="N26" s="21"/>
      <c r="O26" s="109"/>
      <c r="P26" s="23"/>
    </row>
    <row r="27" ht="14.4" spans="1:16">
      <c r="A27" s="46"/>
      <c r="B27" s="46"/>
      <c r="C27" s="56" t="s">
        <v>34</v>
      </c>
      <c r="D27" s="57"/>
      <c r="E27" s="47">
        <v>208</v>
      </c>
      <c r="F27" s="58">
        <v>13</v>
      </c>
      <c r="G27" s="47">
        <f t="shared" ref="G27:I27" si="1">SUM(G21:G26)</f>
        <v>0</v>
      </c>
      <c r="H27" s="47">
        <f t="shared" si="1"/>
        <v>0</v>
      </c>
      <c r="I27" s="47">
        <f t="shared" si="1"/>
        <v>0</v>
      </c>
      <c r="J27" s="47"/>
      <c r="K27" s="110">
        <f t="shared" ref="K27:P27" si="2">SUM(K21:K26)</f>
        <v>0</v>
      </c>
      <c r="L27" s="47">
        <f t="shared" si="2"/>
        <v>0</v>
      </c>
      <c r="M27" s="110">
        <f t="shared" si="2"/>
        <v>0</v>
      </c>
      <c r="N27" s="47">
        <f t="shared" si="2"/>
        <v>0</v>
      </c>
      <c r="O27" s="110">
        <f t="shared" si="2"/>
        <v>0</v>
      </c>
      <c r="P27" s="125">
        <f t="shared" si="2"/>
        <v>0</v>
      </c>
    </row>
    <row r="28" ht="14.25" customHeight="1" spans="1:16">
      <c r="A28" s="24" t="s">
        <v>39</v>
      </c>
      <c r="B28" s="18" t="s">
        <v>20</v>
      </c>
      <c r="C28" s="19">
        <v>1</v>
      </c>
      <c r="D28" s="32" t="s">
        <v>40</v>
      </c>
      <c r="E28" s="21"/>
      <c r="F28" s="25"/>
      <c r="G28" s="23"/>
      <c r="H28" s="25"/>
      <c r="I28" s="25"/>
      <c r="J28" s="25"/>
      <c r="K28" s="109"/>
      <c r="L28" s="45"/>
      <c r="M28" s="109"/>
      <c r="N28" s="21"/>
      <c r="O28" s="109"/>
      <c r="P28" s="23"/>
    </row>
    <row r="29" ht="14.4" spans="1:16">
      <c r="A29" s="24"/>
      <c r="B29" s="24"/>
      <c r="C29" s="19">
        <v>2</v>
      </c>
      <c r="D29" s="32" t="s">
        <v>40</v>
      </c>
      <c r="E29" s="21"/>
      <c r="F29" s="25"/>
      <c r="G29" s="23"/>
      <c r="H29" s="25"/>
      <c r="I29" s="25"/>
      <c r="J29" s="25"/>
      <c r="K29" s="109"/>
      <c r="L29" s="123"/>
      <c r="M29" s="109"/>
      <c r="N29" s="21"/>
      <c r="O29" s="109"/>
      <c r="P29" s="23"/>
    </row>
    <row r="30" ht="15" customHeight="1" spans="1:16">
      <c r="A30" s="24"/>
      <c r="B30" s="24"/>
      <c r="C30" s="19">
        <v>3</v>
      </c>
      <c r="D30" s="32" t="s">
        <v>40</v>
      </c>
      <c r="E30" s="21"/>
      <c r="F30" s="25"/>
      <c r="G30" s="23"/>
      <c r="H30" s="25"/>
      <c r="I30" s="25"/>
      <c r="J30" s="25"/>
      <c r="K30" s="109"/>
      <c r="L30" s="25"/>
      <c r="M30" s="109"/>
      <c r="N30" s="21"/>
      <c r="O30" s="109"/>
      <c r="P30" s="23"/>
    </row>
    <row r="31" ht="14.4" spans="1:16">
      <c r="A31" s="24"/>
      <c r="B31" s="24"/>
      <c r="C31" s="19">
        <v>4</v>
      </c>
      <c r="D31" s="32" t="s">
        <v>40</v>
      </c>
      <c r="E31" s="21"/>
      <c r="F31" s="25"/>
      <c r="G31" s="23"/>
      <c r="H31" s="25"/>
      <c r="I31" s="25"/>
      <c r="J31" s="25"/>
      <c r="K31" s="109"/>
      <c r="L31" s="25"/>
      <c r="M31" s="109"/>
      <c r="N31" s="21"/>
      <c r="O31" s="109"/>
      <c r="P31" s="23"/>
    </row>
    <row r="32" ht="14.4" spans="1:16">
      <c r="A32" s="24"/>
      <c r="B32" s="24"/>
      <c r="C32" s="19">
        <v>5</v>
      </c>
      <c r="D32" s="32" t="s">
        <v>40</v>
      </c>
      <c r="E32" s="21"/>
      <c r="F32" s="25"/>
      <c r="G32" s="23"/>
      <c r="H32" s="25"/>
      <c r="I32" s="25"/>
      <c r="J32" s="25"/>
      <c r="K32" s="109"/>
      <c r="L32" s="25"/>
      <c r="M32" s="109"/>
      <c r="N32" s="21"/>
      <c r="O32" s="109"/>
      <c r="P32" s="23"/>
    </row>
    <row r="33" ht="14.4" spans="1:16">
      <c r="A33" s="24"/>
      <c r="B33" s="24"/>
      <c r="C33" s="19">
        <v>6</v>
      </c>
      <c r="D33" s="32" t="s">
        <v>40</v>
      </c>
      <c r="E33" s="21"/>
      <c r="F33" s="25"/>
      <c r="G33" s="23"/>
      <c r="H33" s="25"/>
      <c r="I33" s="25"/>
      <c r="J33" s="25"/>
      <c r="K33" s="109"/>
      <c r="L33" s="25"/>
      <c r="M33" s="109"/>
      <c r="N33" s="21"/>
      <c r="O33" s="109"/>
      <c r="P33" s="23"/>
    </row>
    <row r="34" ht="14.4" spans="1:16">
      <c r="A34" s="46"/>
      <c r="B34" s="46"/>
      <c r="C34" s="47" t="s">
        <v>34</v>
      </c>
      <c r="D34" s="47"/>
      <c r="E34" s="47">
        <f>30*16</f>
        <v>480</v>
      </c>
      <c r="F34" s="58">
        <v>30</v>
      </c>
      <c r="G34" s="47">
        <f t="shared" ref="G34:I34" si="3">SUM(G28:G33)</f>
        <v>0</v>
      </c>
      <c r="H34" s="47">
        <f t="shared" si="3"/>
        <v>0</v>
      </c>
      <c r="I34" s="47">
        <f t="shared" si="3"/>
        <v>0</v>
      </c>
      <c r="J34" s="47"/>
      <c r="K34" s="110">
        <f t="shared" ref="K34:P34" si="4">SUM(K28:K33)</f>
        <v>0</v>
      </c>
      <c r="L34" s="47">
        <f t="shared" si="4"/>
        <v>0</v>
      </c>
      <c r="M34" s="110">
        <f t="shared" si="4"/>
        <v>0</v>
      </c>
      <c r="N34" s="47">
        <f t="shared" si="4"/>
        <v>0</v>
      </c>
      <c r="O34" s="110">
        <f t="shared" si="4"/>
        <v>0</v>
      </c>
      <c r="P34" s="125">
        <f t="shared" si="4"/>
        <v>0</v>
      </c>
    </row>
    <row r="35" ht="14.4" spans="1:16">
      <c r="A35" s="18" t="s">
        <v>41</v>
      </c>
      <c r="B35" s="18" t="s">
        <v>42</v>
      </c>
      <c r="C35" s="19">
        <v>1</v>
      </c>
      <c r="D35" s="32"/>
      <c r="E35" s="59"/>
      <c r="F35" s="60">
        <v>4</v>
      </c>
      <c r="G35" s="23"/>
      <c r="H35" s="25"/>
      <c r="I35" s="25"/>
      <c r="J35" s="25"/>
      <c r="K35" s="109"/>
      <c r="L35" s="123"/>
      <c r="M35" s="109"/>
      <c r="N35" s="21"/>
      <c r="O35" s="109"/>
      <c r="P35" s="23"/>
    </row>
    <row r="36" ht="14.4" spans="1:16">
      <c r="A36" s="24"/>
      <c r="B36" s="24"/>
      <c r="C36" s="19">
        <v>2</v>
      </c>
      <c r="D36" s="32"/>
      <c r="E36" s="21"/>
      <c r="F36" s="61"/>
      <c r="G36" s="23"/>
      <c r="H36" s="25"/>
      <c r="I36" s="25"/>
      <c r="J36" s="25"/>
      <c r="K36" s="109"/>
      <c r="L36" s="123"/>
      <c r="M36" s="109"/>
      <c r="N36" s="21"/>
      <c r="O36" s="109"/>
      <c r="P36" s="23"/>
    </row>
    <row r="37" ht="14.4" spans="1:16">
      <c r="A37" s="24"/>
      <c r="B37" s="24"/>
      <c r="C37" s="19">
        <v>3</v>
      </c>
      <c r="D37" s="32"/>
      <c r="E37" s="21"/>
      <c r="F37" s="62"/>
      <c r="G37" s="23"/>
      <c r="H37" s="25"/>
      <c r="I37" s="25"/>
      <c r="J37" s="25"/>
      <c r="K37" s="109"/>
      <c r="L37" s="123"/>
      <c r="M37" s="109"/>
      <c r="N37" s="21"/>
      <c r="O37" s="109"/>
      <c r="P37" s="23"/>
    </row>
    <row r="38" ht="14.4" spans="1:16">
      <c r="A38" s="24"/>
      <c r="B38" s="24"/>
      <c r="C38" s="19">
        <v>4</v>
      </c>
      <c r="D38" s="63" t="s">
        <v>43</v>
      </c>
      <c r="E38" s="25">
        <v>30</v>
      </c>
      <c r="F38" s="45">
        <v>1</v>
      </c>
      <c r="G38" s="23"/>
      <c r="H38" s="25"/>
      <c r="I38" s="25"/>
      <c r="J38" s="25"/>
      <c r="K38" s="109"/>
      <c r="L38" s="123"/>
      <c r="M38" s="109"/>
      <c r="N38" s="21"/>
      <c r="O38" s="109"/>
      <c r="P38" s="23"/>
    </row>
    <row r="39" ht="14.4" spans="1:16">
      <c r="A39" s="24"/>
      <c r="B39" s="24"/>
      <c r="C39" s="19">
        <v>5</v>
      </c>
      <c r="D39" s="63" t="s">
        <v>43</v>
      </c>
      <c r="E39" s="25">
        <v>30</v>
      </c>
      <c r="F39" s="45">
        <v>1</v>
      </c>
      <c r="G39" s="23"/>
      <c r="H39" s="25"/>
      <c r="I39" s="25"/>
      <c r="J39" s="25"/>
      <c r="K39" s="109"/>
      <c r="L39" s="123"/>
      <c r="M39" s="109"/>
      <c r="N39" s="21"/>
      <c r="O39" s="109"/>
      <c r="P39" s="23"/>
    </row>
    <row r="40" ht="24" spans="1:16">
      <c r="A40" s="24"/>
      <c r="B40" s="24"/>
      <c r="C40" s="19">
        <v>6</v>
      </c>
      <c r="D40" s="32" t="s">
        <v>44</v>
      </c>
      <c r="E40" s="21"/>
      <c r="F40" s="62">
        <v>4</v>
      </c>
      <c r="G40" s="23"/>
      <c r="H40" s="25"/>
      <c r="I40" s="25"/>
      <c r="J40" s="25"/>
      <c r="K40" s="109"/>
      <c r="L40" s="123"/>
      <c r="M40" s="109"/>
      <c r="N40" s="21"/>
      <c r="O40" s="109"/>
      <c r="P40" s="23"/>
    </row>
    <row r="41" ht="14.4" spans="1:16">
      <c r="A41" s="46"/>
      <c r="B41" s="46"/>
      <c r="C41" s="64" t="s">
        <v>34</v>
      </c>
      <c r="D41" s="65"/>
      <c r="E41" s="66">
        <v>188</v>
      </c>
      <c r="F41" s="67">
        <f>SUM(F35:F40)</f>
        <v>10</v>
      </c>
      <c r="G41" s="66"/>
      <c r="H41" s="66"/>
      <c r="I41" s="66"/>
      <c r="J41" s="47"/>
      <c r="K41" s="110"/>
      <c r="L41" s="47"/>
      <c r="M41" s="110"/>
      <c r="N41" s="47"/>
      <c r="O41" s="110"/>
      <c r="P41" s="125"/>
    </row>
    <row r="42" spans="1:16">
      <c r="A42" s="18" t="s">
        <v>45</v>
      </c>
      <c r="B42" s="24" t="s">
        <v>20</v>
      </c>
      <c r="C42" s="68">
        <v>1</v>
      </c>
      <c r="D42" s="69" t="s">
        <v>46</v>
      </c>
      <c r="E42" s="70">
        <v>32</v>
      </c>
      <c r="F42" s="70">
        <v>2</v>
      </c>
      <c r="G42" s="37"/>
      <c r="H42" s="38"/>
      <c r="I42" s="70"/>
      <c r="J42" s="70"/>
      <c r="K42" s="128">
        <v>32</v>
      </c>
      <c r="L42" s="129"/>
      <c r="M42" s="130"/>
      <c r="N42" s="129"/>
      <c r="O42" s="131"/>
      <c r="P42" s="132"/>
    </row>
    <row r="43" spans="1:16">
      <c r="A43" s="24"/>
      <c r="B43" s="24"/>
      <c r="C43" s="19">
        <v>2</v>
      </c>
      <c r="D43" s="69" t="s">
        <v>47</v>
      </c>
      <c r="E43" s="70">
        <v>60</v>
      </c>
      <c r="F43" s="70">
        <v>2</v>
      </c>
      <c r="G43" s="37"/>
      <c r="H43" s="38"/>
      <c r="I43" s="70"/>
      <c r="J43" s="70"/>
      <c r="K43" s="128"/>
      <c r="L43" s="70">
        <v>30</v>
      </c>
      <c r="M43" s="128"/>
      <c r="N43" s="70">
        <v>30</v>
      </c>
      <c r="O43" s="131"/>
      <c r="P43" s="132"/>
    </row>
    <row r="44" spans="1:16">
      <c r="A44" s="24"/>
      <c r="B44" s="24"/>
      <c r="C44" s="68">
        <v>3</v>
      </c>
      <c r="D44" s="71" t="s">
        <v>48</v>
      </c>
      <c r="E44" s="72">
        <v>156</v>
      </c>
      <c r="F44" s="72">
        <v>6</v>
      </c>
      <c r="G44" s="51"/>
      <c r="H44" s="73"/>
      <c r="I44" s="72"/>
      <c r="J44" s="72"/>
      <c r="K44" s="133"/>
      <c r="L44" s="72"/>
      <c r="M44" s="133"/>
      <c r="N44" s="72"/>
      <c r="O44" s="134">
        <v>156</v>
      </c>
      <c r="P44" s="135"/>
    </row>
    <row r="45" spans="1:16">
      <c r="A45" s="24"/>
      <c r="B45" s="24"/>
      <c r="C45" s="19">
        <v>4</v>
      </c>
      <c r="D45" s="74" t="s">
        <v>49</v>
      </c>
      <c r="E45" s="35">
        <f>F45*25</f>
        <v>150</v>
      </c>
      <c r="F45" s="38">
        <v>6</v>
      </c>
      <c r="G45" s="37"/>
      <c r="H45" s="38"/>
      <c r="I45" s="70"/>
      <c r="J45" s="70"/>
      <c r="K45" s="128"/>
      <c r="L45" s="70"/>
      <c r="M45" s="128"/>
      <c r="N45" s="70"/>
      <c r="O45" s="131">
        <f>E45</f>
        <v>150</v>
      </c>
      <c r="P45" s="132"/>
    </row>
    <row r="46" ht="14.4" spans="1:16">
      <c r="A46" s="24"/>
      <c r="B46" s="24"/>
      <c r="C46" s="68">
        <v>5</v>
      </c>
      <c r="D46" s="74" t="s">
        <v>50</v>
      </c>
      <c r="E46" s="35">
        <v>330</v>
      </c>
      <c r="F46" s="38">
        <v>12</v>
      </c>
      <c r="G46" s="37"/>
      <c r="H46" s="38"/>
      <c r="I46" s="38"/>
      <c r="J46" s="38"/>
      <c r="K46" s="115"/>
      <c r="L46" s="38"/>
      <c r="M46" s="115"/>
      <c r="N46" s="35"/>
      <c r="O46" s="115"/>
      <c r="P46" s="37">
        <f>E46</f>
        <v>330</v>
      </c>
    </row>
    <row r="47" ht="14.4" spans="1:16">
      <c r="A47" s="24"/>
      <c r="B47" s="46"/>
      <c r="C47" s="64" t="s">
        <v>34</v>
      </c>
      <c r="D47" s="65"/>
      <c r="E47" s="75">
        <f>SUM(E42:E46)</f>
        <v>728</v>
      </c>
      <c r="F47" s="75">
        <f>SUM(F42:F46)</f>
        <v>28</v>
      </c>
      <c r="G47" s="75"/>
      <c r="H47" s="75"/>
      <c r="I47" s="75"/>
      <c r="J47" s="75"/>
      <c r="K47" s="136"/>
      <c r="L47" s="75"/>
      <c r="M47" s="136"/>
      <c r="N47" s="75"/>
      <c r="O47" s="107"/>
      <c r="P47" s="137"/>
    </row>
    <row r="48" ht="14.4" spans="1:16">
      <c r="A48" s="76"/>
      <c r="B48" s="24"/>
      <c r="C48" s="77"/>
      <c r="D48" s="78" t="s">
        <v>51</v>
      </c>
      <c r="E48" s="79">
        <f>E18+E20+E27+E34+E41+E47</f>
        <v>2250</v>
      </c>
      <c r="F48" s="80">
        <f>F18+F20+F27+F34+F41+F47</f>
        <v>121</v>
      </c>
      <c r="G48" s="79"/>
      <c r="H48" s="79"/>
      <c r="I48" s="79"/>
      <c r="J48" s="79"/>
      <c r="K48" s="138"/>
      <c r="L48" s="79"/>
      <c r="M48" s="138"/>
      <c r="N48" s="79"/>
      <c r="O48" s="139"/>
      <c r="P48" s="140"/>
    </row>
    <row r="49" s="1" customFormat="1" spans="1:96">
      <c r="A49" s="81"/>
      <c r="B49" s="82"/>
      <c r="C49" s="83"/>
      <c r="D49" s="84" t="s">
        <v>52</v>
      </c>
      <c r="E49" s="85"/>
      <c r="F49" s="85"/>
      <c r="G49" s="85"/>
      <c r="H49" s="85"/>
      <c r="I49" s="85"/>
      <c r="J49" s="85"/>
      <c r="K49" s="136"/>
      <c r="L49" s="85"/>
      <c r="M49" s="136"/>
      <c r="N49" s="85"/>
      <c r="O49" s="107"/>
      <c r="P49" s="141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</row>
    <row r="50" ht="14.4" spans="1:16">
      <c r="A50" s="18" t="s">
        <v>53</v>
      </c>
      <c r="B50" s="18" t="s">
        <v>20</v>
      </c>
      <c r="C50" s="19">
        <v>1</v>
      </c>
      <c r="D50" s="86" t="s">
        <v>54</v>
      </c>
      <c r="E50" s="21">
        <v>60</v>
      </c>
      <c r="F50" s="25">
        <v>2</v>
      </c>
      <c r="G50" s="25"/>
      <c r="H50" s="25"/>
      <c r="I50" s="25"/>
      <c r="J50" s="25"/>
      <c r="K50" s="109">
        <v>60</v>
      </c>
      <c r="L50" s="142"/>
      <c r="M50" s="109"/>
      <c r="N50" s="21"/>
      <c r="O50" s="109"/>
      <c r="P50" s="25"/>
    </row>
    <row r="51" ht="14.4" spans="1:16">
      <c r="A51" s="24"/>
      <c r="B51" s="24"/>
      <c r="C51" s="19">
        <v>2</v>
      </c>
      <c r="D51" s="86" t="s">
        <v>55</v>
      </c>
      <c r="E51" s="21">
        <v>16</v>
      </c>
      <c r="F51" s="25">
        <v>1</v>
      </c>
      <c r="G51" s="25"/>
      <c r="H51" s="25"/>
      <c r="I51" s="25"/>
      <c r="J51" s="25"/>
      <c r="K51" s="109"/>
      <c r="L51" s="45">
        <v>16</v>
      </c>
      <c r="M51" s="109"/>
      <c r="N51" s="21"/>
      <c r="O51" s="109"/>
      <c r="P51" s="25"/>
    </row>
    <row r="52" ht="14.4" spans="1:16">
      <c r="A52" s="24"/>
      <c r="B52" s="24"/>
      <c r="C52" s="19">
        <v>3</v>
      </c>
      <c r="D52" s="87" t="s">
        <v>56</v>
      </c>
      <c r="E52" s="21">
        <v>6</v>
      </c>
      <c r="F52" s="25">
        <v>1</v>
      </c>
      <c r="G52" s="25"/>
      <c r="H52" s="25"/>
      <c r="I52" s="25"/>
      <c r="J52" s="25"/>
      <c r="K52" s="109">
        <v>2</v>
      </c>
      <c r="L52" s="25">
        <v>2</v>
      </c>
      <c r="M52" s="109">
        <v>2</v>
      </c>
      <c r="N52" s="21"/>
      <c r="O52" s="109"/>
      <c r="P52" s="25"/>
    </row>
    <row r="53" spans="1:16">
      <c r="A53" s="24"/>
      <c r="B53" s="24"/>
      <c r="C53" s="19">
        <v>4</v>
      </c>
      <c r="D53" s="87" t="s">
        <v>57</v>
      </c>
      <c r="E53" s="21">
        <v>120</v>
      </c>
      <c r="F53" s="25">
        <v>4</v>
      </c>
      <c r="G53" s="88"/>
      <c r="H53" s="88"/>
      <c r="I53" s="88"/>
      <c r="J53" s="88"/>
      <c r="K53" s="143"/>
      <c r="L53" s="25">
        <v>30</v>
      </c>
      <c r="M53" s="109">
        <v>30</v>
      </c>
      <c r="N53" s="21">
        <v>30</v>
      </c>
      <c r="O53" s="109">
        <v>30</v>
      </c>
      <c r="P53" s="25"/>
    </row>
    <row r="54" spans="1:16">
      <c r="A54" s="24"/>
      <c r="B54" s="24"/>
      <c r="C54" s="19">
        <v>5</v>
      </c>
      <c r="D54" s="89" t="s">
        <v>58</v>
      </c>
      <c r="E54" s="35">
        <v>48</v>
      </c>
      <c r="F54" s="38">
        <v>2</v>
      </c>
      <c r="G54" s="90">
        <v>16</v>
      </c>
      <c r="H54" s="90">
        <v>32</v>
      </c>
      <c r="I54" s="90"/>
      <c r="J54" s="90"/>
      <c r="K54" s="128">
        <v>12</v>
      </c>
      <c r="L54" s="38">
        <v>12</v>
      </c>
      <c r="M54" s="115">
        <v>12</v>
      </c>
      <c r="N54" s="35">
        <v>12</v>
      </c>
      <c r="O54" s="115"/>
      <c r="P54" s="30"/>
    </row>
    <row r="55" spans="1:16">
      <c r="A55" s="46"/>
      <c r="B55" s="46"/>
      <c r="C55" s="64" t="s">
        <v>34</v>
      </c>
      <c r="D55" s="65"/>
      <c r="E55" s="47">
        <f>SUM(E50:E54)</f>
        <v>250</v>
      </c>
      <c r="F55" s="47">
        <f>SUM(F50:F54)</f>
        <v>10</v>
      </c>
      <c r="G55" s="47"/>
      <c r="H55" s="47"/>
      <c r="I55" s="47"/>
      <c r="J55" s="47"/>
      <c r="K55" s="110"/>
      <c r="L55" s="47"/>
      <c r="M55" s="110"/>
      <c r="N55" s="47"/>
      <c r="O55" s="110"/>
      <c r="P55" s="125"/>
    </row>
    <row r="56" ht="14.4" spans="1:16">
      <c r="A56" s="91" t="s">
        <v>59</v>
      </c>
      <c r="B56" s="92"/>
      <c r="C56" s="92"/>
      <c r="D56" s="93"/>
      <c r="E56" s="94">
        <f>E48+E55</f>
        <v>2500</v>
      </c>
      <c r="F56" s="95">
        <f>F48+F55</f>
        <v>131</v>
      </c>
      <c r="G56" s="94"/>
      <c r="H56" s="94"/>
      <c r="I56" s="94"/>
      <c r="J56" s="94"/>
      <c r="K56" s="110"/>
      <c r="L56" s="94"/>
      <c r="M56" s="110"/>
      <c r="N56" s="94"/>
      <c r="O56" s="110"/>
      <c r="P56" s="94"/>
    </row>
    <row r="57" ht="38" customHeight="1" spans="1:16">
      <c r="A57" s="96" t="s">
        <v>60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144"/>
    </row>
    <row r="58" spans="1:16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</row>
    <row r="59" spans="1:16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</row>
    <row r="60" spans="1:16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</row>
    <row r="61" spans="1:16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</row>
    <row r="62" spans="1:16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</row>
    <row r="63" spans="1:16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</row>
    <row r="64" spans="1:16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</row>
    <row r="65" spans="1:16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</row>
    <row r="66" spans="1:16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</row>
    <row r="67" spans="1:16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</row>
    <row r="68" spans="1:16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</row>
    <row r="69" spans="1:16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</row>
    <row r="70" spans="1:16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</row>
    <row r="71" spans="1:16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1:16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  <row r="73" spans="1:16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</row>
    <row r="74" spans="1:16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</row>
    <row r="75" spans="1:16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</row>
    <row r="76" spans="1:16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</row>
    <row r="77" spans="1:16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</row>
    <row r="78" spans="1:16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</row>
    <row r="79" spans="1:16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</row>
    <row r="80" spans="1:16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</row>
    <row r="81" spans="1:16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</row>
    <row r="82" spans="1:16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</row>
    <row r="83" spans="1:16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</row>
    <row r="84" spans="1:16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</row>
    <row r="85" spans="1:16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</row>
    <row r="86" spans="1:16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</row>
    <row r="87" spans="1:16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</row>
    <row r="88" spans="1:16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</row>
    <row r="89" spans="1:16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</row>
    <row r="90" spans="1:16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</row>
    <row r="91" spans="1:16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</row>
    <row r="92" spans="1:16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</row>
    <row r="93" spans="1:16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</row>
    <row r="94" spans="1:16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</row>
    <row r="95" spans="1:16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</row>
    <row r="96" spans="1:16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</row>
    <row r="97" spans="1:16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</row>
    <row r="98" spans="1:16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</row>
    <row r="99" spans="1:16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</row>
    <row r="100" spans="1:16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</row>
    <row r="101" spans="1:16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</row>
    <row r="102" spans="1:16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</row>
    <row r="103" spans="1:16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</row>
    <row r="104" spans="1:16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</row>
    <row r="105" spans="1:16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</row>
    <row r="106" spans="1:16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</row>
    <row r="107" spans="1:16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</row>
    <row r="108" spans="1:16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</row>
    <row r="109" spans="1:16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</row>
    <row r="110" spans="1:16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</row>
    <row r="111" spans="1:16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</row>
    <row r="112" spans="1:16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</row>
    <row r="113" spans="1:16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</row>
    <row r="114" spans="1:16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</row>
    <row r="115" spans="1:16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</row>
    <row r="116" spans="1:16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</row>
    <row r="117" spans="1:16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</row>
    <row r="118" spans="1:16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</row>
    <row r="119" spans="1:16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</row>
    <row r="120" spans="1:16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46"/>
      <c r="L120" s="98"/>
      <c r="M120" s="146"/>
      <c r="N120" s="98"/>
      <c r="O120" s="146"/>
      <c r="P120" s="98"/>
    </row>
    <row r="121" spans="1:16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46"/>
      <c r="L121" s="98"/>
      <c r="M121" s="146"/>
      <c r="N121" s="98"/>
      <c r="O121" s="146"/>
      <c r="P121" s="98"/>
    </row>
    <row r="122" spans="1:16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46"/>
      <c r="L122" s="98"/>
      <c r="M122" s="146"/>
      <c r="N122" s="98"/>
      <c r="O122" s="146"/>
      <c r="P122" s="98"/>
    </row>
  </sheetData>
  <mergeCells count="41">
    <mergeCell ref="A1:P1"/>
    <mergeCell ref="G2:J2"/>
    <mergeCell ref="K2:P2"/>
    <mergeCell ref="C18:D18"/>
    <mergeCell ref="C20:D20"/>
    <mergeCell ref="C27:D27"/>
    <mergeCell ref="C34:D34"/>
    <mergeCell ref="C41:D41"/>
    <mergeCell ref="C47:D47"/>
    <mergeCell ref="C55:D55"/>
    <mergeCell ref="A56:D56"/>
    <mergeCell ref="A57:P57"/>
    <mergeCell ref="A2:A4"/>
    <mergeCell ref="A5:A20"/>
    <mergeCell ref="A21:A27"/>
    <mergeCell ref="A28:A34"/>
    <mergeCell ref="A35:A41"/>
    <mergeCell ref="A42:A47"/>
    <mergeCell ref="A50:A55"/>
    <mergeCell ref="B2:B4"/>
    <mergeCell ref="B5:B18"/>
    <mergeCell ref="B21:B27"/>
    <mergeCell ref="B28:B34"/>
    <mergeCell ref="B35:B41"/>
    <mergeCell ref="B42:B47"/>
    <mergeCell ref="B50:B55"/>
    <mergeCell ref="C2:C4"/>
    <mergeCell ref="D2:D4"/>
    <mergeCell ref="E2:E4"/>
    <mergeCell ref="F2:F4"/>
    <mergeCell ref="F35:F37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conditionalFormatting sqref="K15">
    <cfRule type="cellIs" dxfId="0" priority="1" stopIfTrue="1" operator="equal">
      <formula>0</formula>
    </cfRule>
  </conditionalFormatting>
  <conditionalFormatting sqref="E51">
    <cfRule type="cellIs" dxfId="0" priority="4" stopIfTrue="1" operator="equal">
      <formula>0</formula>
    </cfRule>
  </conditionalFormatting>
  <conditionalFormatting sqref="E52">
    <cfRule type="cellIs" dxfId="0" priority="3" stopIfTrue="1" operator="equal">
      <formula>0</formula>
    </cfRule>
  </conditionalFormatting>
  <conditionalFormatting sqref="E53:E54">
    <cfRule type="cellIs" dxfId="0" priority="2" stopIfTrue="1" operator="equal">
      <formula>0</formula>
    </cfRule>
  </conditionalFormatting>
  <conditionalFormatting sqref="L5:O7 N3 D5:E5 K5:K10 E6:E17 D6 O47:O49 M46:O46 K35:K40 E36:E37 E40 H19:L19 K28:K33 M28:O33 F30:F33 I24:J26 G24:G26 E21:E26 K21:K26 L22:L26 M21:O26 E19 M35:O40 E28:E33 A57 K12:K14 F35 M8:O17 E45:F46 D10:D11 K16:K17 L10:L15 D14 K46 L8">
    <cfRule type="cellIs" dxfId="0" priority="9" stopIfTrue="1" operator="equal">
      <formula>0</formula>
    </cfRule>
  </conditionalFormatting>
  <conditionalFormatting sqref="K50:K52 E50 M50:O54">
    <cfRule type="cellIs" dxfId="0" priority="5" stopIfTrue="1" operator="equal">
      <formula>0</formula>
    </cfRule>
  </conditionalFormatting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沈振国</dc:creator>
  <cp:lastModifiedBy>珏</cp:lastModifiedBy>
  <dcterms:created xsi:type="dcterms:W3CDTF">2019-10-29T03:27:00Z</dcterms:created>
  <dcterms:modified xsi:type="dcterms:W3CDTF">2022-07-12T09:12:03Z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A78C15F0A8B841F793C343B1287A31BC</vt:lpwstr>
  </property>
</Properties>
</file>